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270" windowWidth="9720" windowHeight="6960" activeTab="0"/>
  </bookViews>
  <sheets>
    <sheet name="Лист3" sheetId="1" r:id="rId1"/>
    <sheet name="Лист1" sheetId="2" r:id="rId2"/>
  </sheets>
  <definedNames>
    <definedName name="_xlnm.Print_Titles" localSheetId="0">'Лист3'!$3:$4</definedName>
    <definedName name="_xlnm.Print_Area" localSheetId="0">'Лист3'!$A$1:$H$115</definedName>
  </definedNames>
  <calcPr fullCalcOnLoad="1"/>
</workbook>
</file>

<file path=xl/sharedStrings.xml><?xml version="1.0" encoding="utf-8"?>
<sst xmlns="http://schemas.openxmlformats.org/spreadsheetml/2006/main" count="181" uniqueCount="110">
  <si>
    <t>№ п/п</t>
  </si>
  <si>
    <t>Наименование программы</t>
  </si>
  <si>
    <t>Управление образования</t>
  </si>
  <si>
    <t>областной бюджет:</t>
  </si>
  <si>
    <t>Администрация Усть-Катавского городского округа</t>
  </si>
  <si>
    <t>Дата и № Постановления Администрации УКГО</t>
  </si>
  <si>
    <t>Управление имущественных и земельных отношений</t>
  </si>
  <si>
    <t>02.03.2011г. №181</t>
  </si>
  <si>
    <t>МЦП "Техническое обслуживание и модернизация системы уличного освещения с обеспечением приборного учета электроэнергии на территории Усть-Катавского городского округа на 2011-2013 годы"</t>
  </si>
  <si>
    <t>МЦП"Безопасность образовательных учреждений по противопожарным мероприятиям на 2011-2013 годы"</t>
  </si>
  <si>
    <t>МЦП "Поддержка и развитие дошкольного образования в Усть-Катавском городском округе на 2011-2014 годы"</t>
  </si>
  <si>
    <t>МЦП"Одарённые дети на 2011-2015 годы"</t>
  </si>
  <si>
    <t>МЦП"Крепкая семья Усть-Катавского ГО на 2011-2012 годы"</t>
  </si>
  <si>
    <t>МЦП "Профилактика правонарушений в Усть-Катавском городском округе на 2010-2012 годы"</t>
  </si>
  <si>
    <t>26.05.2011г. №493</t>
  </si>
  <si>
    <t>23.11.2009 г. №1141</t>
  </si>
  <si>
    <t>МЦП "Развитие туристско-рекреационной деятельности на территории Усть-Катавскго городского округа на 2011-2016 годы"</t>
  </si>
  <si>
    <t>МЦП "Развитие малого и среднего предпринимательства в Ус ть-Катавском городском округе  на 2012-2014 годы"</t>
  </si>
  <si>
    <t>МЦП "Противодействие злоупотреблению наркотическими средствами и их незаконному обороту" на 2011-2014 годы</t>
  </si>
  <si>
    <t>МЦП "Вакцинопрофилактика на 2011-2013 годы" на территории Усть-Катавского  городского округа</t>
  </si>
  <si>
    <t>29.02.2012г. №155</t>
  </si>
  <si>
    <t>Управление социальной защиты населения</t>
  </si>
  <si>
    <t>МЦП"Формирование и регистрация 
муниципального имущества Усть-Катавского городского округа"на 2012-2014 годы"</t>
  </si>
  <si>
    <t>2012г.</t>
  </si>
  <si>
    <t>2013г.</t>
  </si>
  <si>
    <t>2014г.</t>
  </si>
  <si>
    <t>24.03.2011г.№259</t>
  </si>
  <si>
    <t>Сумма, 
тыс. руб.</t>
  </si>
  <si>
    <t>Объем средств на реализацию программы из местного бюджета и финансирования по годам, 
тыс. руб.</t>
  </si>
  <si>
    <t xml:space="preserve">07.12.2010г. №1229
(с изм. от 19.12.2011г.
№1358)
</t>
  </si>
  <si>
    <t>23.03.2012г.
№331</t>
  </si>
  <si>
    <t>МЦП "Создание и развитие многофункционального центра предоставления государственных и муниципальных услуг Усть-Катавского городского округа на 2012-2013 годы"</t>
  </si>
  <si>
    <t>19.12.2011г.
№1331</t>
  </si>
  <si>
    <t>МЦП "По профилактике терроризма и экстремизма на территории Усть-Катавского городского округа на период 2012-2014 годы"</t>
  </si>
  <si>
    <t>реализация мероприятий 
осущ-ся за счет средств исполнителя</t>
  </si>
  <si>
    <t>08.08.2011г. №838
(с изм. от 20.04.2012г.
№413)</t>
  </si>
  <si>
    <t>МЦП по реализации национального проекта "Образование" на территории Усть-Катавского городского округа на 2011-2012 годы"</t>
  </si>
  <si>
    <t>15.11.2010г. №1183
(с изм. от 23.03.2012г.)
№327</t>
  </si>
  <si>
    <t>5.1.</t>
  </si>
  <si>
    <t>5.2.</t>
  </si>
  <si>
    <t>5.3.</t>
  </si>
  <si>
    <t>5.4.</t>
  </si>
  <si>
    <t>5.5.</t>
  </si>
  <si>
    <t>5.6.</t>
  </si>
  <si>
    <t>14.10.2011г. №1063</t>
  </si>
  <si>
    <t>15.03.2011г. №230
(с изм. от 04.06.2012г.
№651)</t>
  </si>
  <si>
    <t>10.02.2012г.№88
(с изм. от 02.05.2012г.
№466)</t>
  </si>
  <si>
    <t>19.08.2011г. №874
(с изм. от 23.11.2011г.
№1250)</t>
  </si>
  <si>
    <t>20.12.2010г. №1259</t>
  </si>
  <si>
    <t>16.05.2011г.
№459
(с изм. от 09.04.2012г.
№358)</t>
  </si>
  <si>
    <t>04.07.2012г.
№797</t>
  </si>
  <si>
    <t>МЦП "Создание автоматизированной системы информационного обеспечения градостроительной деятельности Усть-Катавского городского округа на 2012-2015 годы"</t>
  </si>
  <si>
    <t>МЦП "Повышение энергетической эффективности экономики Усть-Катавского городского округа и сокращение энергетических издержек в бюджетном секторе на 2011-2020 годы"</t>
  </si>
  <si>
    <t>МЦП "Повышение безопасности дорожного движения в 2011-2013 годы"</t>
  </si>
  <si>
    <t>МЦП "Доступное и комфортное 
жилье гражданам России на территории Усть-Катавского городского округа в 2011-2015 годах"</t>
  </si>
  <si>
    <t xml:space="preserve"> Подпрограмма "Модернизация объектов коммунальной инфраструктуры"</t>
  </si>
  <si>
    <t>Подпрограмма "Оказание молодым семьям государственной поддержки для улучшения жилищных условий"</t>
  </si>
  <si>
    <t xml:space="preserve"> Подпрограмма "Предоставление работникам бюджетной сферы социальных выплат на приобретение или строительства жилья"</t>
  </si>
  <si>
    <t>Подпрограмма "Подготовка земельных участков для освоения в целях жилищного строительства"</t>
  </si>
  <si>
    <t xml:space="preserve"> Подпрограмма "Мероприятия по переселению граждан из жилищного фонда, признанного непригодным для проживания на 2011-2015 г.г."</t>
  </si>
  <si>
    <t xml:space="preserve"> Подпрограмма"Формирование жилищного фонда, предоставляемого по договорам социального найма и договорам найма" на 2011-2015г.г.</t>
  </si>
  <si>
    <t>МЦП "Капитальный ремонт многоквартирных домов на территории Усть-Катавского городского округа на 2011-2012 годы"</t>
  </si>
  <si>
    <t>МЦП "Ремонт дорожно-транспортной инфраструктуры местного значения в Усть-Катавском городском округе на 2011-2013 годы"</t>
  </si>
  <si>
    <t>в т.ч. 
местный бюджет:</t>
  </si>
  <si>
    <t>внебюджетные средства:</t>
  </si>
  <si>
    <t>прочие источники:</t>
  </si>
  <si>
    <t>федеральный бюджет:</t>
  </si>
  <si>
    <t>внебюджетные источники:</t>
  </si>
  <si>
    <t>средства Фонда содействия реформированию ЖКХ:</t>
  </si>
  <si>
    <t>средства предприятий (ФГУП УКВЗ):</t>
  </si>
  <si>
    <t>средства инвесторов,областной бюджет:</t>
  </si>
  <si>
    <t>2015г.</t>
  </si>
  <si>
    <t>07.12.2010г. №1229
(с изм. от 19.12.2011г.
№1358)</t>
  </si>
  <si>
    <t xml:space="preserve">07.12.2010 №1229
(с изм. от 19.12.2011г.
№1358)
</t>
  </si>
  <si>
    <t>07.12.2010г.№1229
(с изм. от 19.12.2011г.
№1358)</t>
  </si>
  <si>
    <t>МЦП "Чистая вода на территории Усть-Катавского городского округа на 2010-2020гг."</t>
  </si>
  <si>
    <t>МЦП"Здоровье" на территории Усть-Катавского городского округа 
на 2011-2012 годы"</t>
  </si>
  <si>
    <t>МЦП"Развитие информационного общества Усть-Катавского городского округа на 2011-2012 годы"</t>
  </si>
  <si>
    <t>МЦП "Организация летнего отдыха и оздоровление детей и подростков Усть-Катавского городского округа в 2011-2012 годы"</t>
  </si>
  <si>
    <t>МЦП "Оздоровление экологической обстановки в Усть-Катавском городском округе на 2012-2015 годы"</t>
  </si>
  <si>
    <t>26.06.2012г.
№753</t>
  </si>
  <si>
    <t>МЦП "По профилактике терроризма на потенциально-опасных объектах и объектах жизнеобеспечения населения Усть-Катавского городского округа на период 2012-2014 годы"</t>
  </si>
  <si>
    <t>МЦП"Формирование и регистрация муниципального имущества Усть-Катавского городского округа"на 2012-2014 годы"</t>
  </si>
  <si>
    <t>Управление по культуре и молодежной политике</t>
  </si>
  <si>
    <t>МЦП"Здоровье" на территории Усть-Катавского городского округа на 2011-2012 годы"</t>
  </si>
  <si>
    <t>МЦП"Развитие муниципальной службы в Усть-Катавском городском  округе" на 2011-2012 годы</t>
  </si>
  <si>
    <t>МЦП "Развитие малого и среднего предпринимательства в Усть-Катавском городском округе на 2012-2014 годы"</t>
  </si>
  <si>
    <t>МЦП "Организация досуга молодежи в летний период "Добрые дела" на 2012-2014гг."</t>
  </si>
  <si>
    <t>МЦП"Социальная поддержка населения 
Усть-Катавского городского округа на 2010-2012 годы"</t>
  </si>
  <si>
    <t>06.07.2012г.
№812
(с изм. от 02.10.2012г.
№1172)</t>
  </si>
  <si>
    <t>МЦП "Крепкая семья" Усть-Катавского городского округа на 2013-2015 годы</t>
  </si>
  <si>
    <t>19.11.2012г.
№1348
(с изм. от 19.11.2012г.
№1348)</t>
  </si>
  <si>
    <t xml:space="preserve">17.11.2011г. №1199
(с изм. от 27.11.2012г.
№1391)
</t>
  </si>
  <si>
    <t xml:space="preserve">17.02.2012г.
№135
(с изм. от
03.12.2012г. 
№1413) </t>
  </si>
  <si>
    <t>25.10.2010г. №1077
(с изм. от 03.12.2012г.
№1414)</t>
  </si>
  <si>
    <t>29.02.2012г. 
№157
(с изм. от 06.12.2012г.
№1421)</t>
  </si>
  <si>
    <t>15.02.2011г.
№112
(с изм. от 06.12.2012г.
№1424)</t>
  </si>
  <si>
    <t>МЦП "Создание безопасных условий для движения пешеходов в Усть-Катавском городском округе на 2012-2014 годы"</t>
  </si>
  <si>
    <t>Управление инфраструктуры и строительства</t>
  </si>
  <si>
    <t>Реестр муниципальных программ, реализумых на территории Усть-Катавского городского округа
по состоянию на 01.01.2013г.</t>
  </si>
  <si>
    <t>23.12.2010г. 
№1303
(с изм. от 28.12.2012г.
№1563)</t>
  </si>
  <si>
    <t>МЦП "Социальная поддержка инвалидов в Усть-Катавском городском округе на 2012-2015 годы"</t>
  </si>
  <si>
    <t>Вторая МЦП "Переселение в 2012-2013 годах граждан из аварийного жилищного фонда Усть-Катавского городского округа с учётом необходимости развития малоэтажного жилищного строительства"</t>
  </si>
  <si>
    <t>30.08.2010г. №954
(с изм. от 04.02.2013г.
№60)</t>
  </si>
  <si>
    <t>15.09.2009г.
№840/1
(с изм. от 01.03.2013г.
№165)</t>
  </si>
  <si>
    <t>15.11.2010г. №1182
(с изм. от 01.03.2013г.
№180)</t>
  </si>
  <si>
    <t>16.04.2012г.
№376</t>
  </si>
  <si>
    <t>30.07.2010г. №825
(с изм. от 02.04.2013г.
№305)</t>
  </si>
  <si>
    <t>03.08.2010г.
№835
(с изм. от 30.04.2013г.
№459)</t>
  </si>
  <si>
    <t>14.11.2011г. №1180
(с изм. от 08.05.2013г.
№491)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</si>
</sst>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[$-FC19]d\ mmmm\ yyyy\ &quot;г.&quot;"/>
    <numFmt numFmtId="183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justify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60" applyNumberFormat="1" applyFont="1" applyBorder="1" applyAlignment="1">
      <alignment horizontal="center" vertical="center"/>
    </xf>
    <xf numFmtId="4" fontId="0" fillId="0" borderId="11" xfId="6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 vertical="top" wrapText="1"/>
    </xf>
    <xf numFmtId="4" fontId="0" fillId="0" borderId="11" xfId="6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4" fontId="0" fillId="0" borderId="10" xfId="6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6" xfId="60" applyNumberFormat="1" applyFont="1" applyBorder="1" applyAlignment="1">
      <alignment horizontal="center" vertical="center"/>
    </xf>
    <xf numFmtId="4" fontId="0" fillId="0" borderId="14" xfId="60" applyNumberFormat="1" applyFont="1" applyBorder="1" applyAlignment="1">
      <alignment horizontal="center"/>
    </xf>
    <xf numFmtId="4" fontId="0" fillId="0" borderId="14" xfId="60" applyNumberFormat="1" applyFont="1" applyBorder="1" applyAlignment="1">
      <alignment horizontal="center"/>
    </xf>
    <xf numFmtId="4" fontId="0" fillId="0" borderId="16" xfId="6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justify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SheetLayoutView="100" zoomScalePageLayoutView="90" workbookViewId="0" topLeftCell="A1">
      <selection activeCell="E6" sqref="E6"/>
    </sheetView>
  </sheetViews>
  <sheetFormatPr defaultColWidth="9.140625" defaultRowHeight="12.75"/>
  <cols>
    <col min="1" max="1" width="4.7109375" style="11" customWidth="1"/>
    <col min="2" max="2" width="12.421875" style="11" customWidth="1"/>
    <col min="3" max="3" width="36.7109375" style="0" customWidth="1"/>
    <col min="4" max="4" width="13.421875" style="0" customWidth="1"/>
    <col min="5" max="5" width="11.140625" style="0" customWidth="1"/>
    <col min="6" max="6" width="10.57421875" style="0" customWidth="1"/>
    <col min="7" max="7" width="12.7109375" style="0" customWidth="1"/>
    <col min="8" max="8" width="10.140625" style="0" customWidth="1"/>
  </cols>
  <sheetData>
    <row r="1" spans="1:8" ht="30" customHeight="1">
      <c r="A1" s="101" t="s">
        <v>99</v>
      </c>
      <c r="B1" s="101"/>
      <c r="C1" s="101"/>
      <c r="D1" s="101"/>
      <c r="E1" s="101"/>
      <c r="F1" s="101"/>
      <c r="G1" s="101"/>
      <c r="H1" s="101"/>
    </row>
    <row r="3" spans="1:8" ht="71.25" customHeight="1">
      <c r="A3" s="105" t="s">
        <v>0</v>
      </c>
      <c r="B3" s="105" t="s">
        <v>5</v>
      </c>
      <c r="C3" s="107" t="s">
        <v>1</v>
      </c>
      <c r="D3" s="105" t="s">
        <v>27</v>
      </c>
      <c r="E3" s="103" t="s">
        <v>28</v>
      </c>
      <c r="F3" s="103"/>
      <c r="G3" s="103"/>
      <c r="H3" s="103"/>
    </row>
    <row r="4" spans="1:8" ht="20.25" customHeight="1">
      <c r="A4" s="106"/>
      <c r="B4" s="106"/>
      <c r="C4" s="108"/>
      <c r="D4" s="106"/>
      <c r="E4" s="18" t="s">
        <v>23</v>
      </c>
      <c r="F4" s="19" t="s">
        <v>24</v>
      </c>
      <c r="G4" s="59" t="s">
        <v>25</v>
      </c>
      <c r="H4" s="58" t="s">
        <v>71</v>
      </c>
    </row>
    <row r="5" spans="1:8" ht="20.25" customHeight="1">
      <c r="A5" s="102" t="s">
        <v>98</v>
      </c>
      <c r="B5" s="102"/>
      <c r="C5" s="102"/>
      <c r="D5" s="17"/>
      <c r="E5" s="18"/>
      <c r="F5" s="19"/>
      <c r="G5" s="59"/>
      <c r="H5" s="4"/>
    </row>
    <row r="6" spans="1:8" ht="77.25" customHeight="1">
      <c r="A6" s="12">
        <v>1</v>
      </c>
      <c r="B6" s="27" t="s">
        <v>107</v>
      </c>
      <c r="C6" s="9" t="s">
        <v>52</v>
      </c>
      <c r="D6" s="6">
        <f aca="true" t="shared" si="0" ref="D6:D16">E6+F6+G6+H6</f>
        <v>22066.453</v>
      </c>
      <c r="E6" s="6">
        <f>E7+E8</f>
        <v>141</v>
      </c>
      <c r="F6" s="6">
        <f>F7+F8</f>
        <v>8695.273</v>
      </c>
      <c r="G6" s="6">
        <f>G7+G8</f>
        <v>7542.64</v>
      </c>
      <c r="H6" s="6">
        <f>H7+H8</f>
        <v>5687.54</v>
      </c>
    </row>
    <row r="7" spans="1:8" ht="27" customHeight="1">
      <c r="A7" s="43"/>
      <c r="B7" s="43"/>
      <c r="C7" s="10" t="s">
        <v>63</v>
      </c>
      <c r="D7" s="40">
        <f t="shared" si="0"/>
        <v>19306.873</v>
      </c>
      <c r="E7" s="40">
        <v>141</v>
      </c>
      <c r="F7" s="40">
        <v>8695.273</v>
      </c>
      <c r="G7" s="61">
        <v>5773.14</v>
      </c>
      <c r="H7" s="40">
        <v>4697.46</v>
      </c>
    </row>
    <row r="8" spans="1:8" ht="12.75">
      <c r="A8" s="43"/>
      <c r="B8" s="43"/>
      <c r="C8" s="10" t="s">
        <v>65</v>
      </c>
      <c r="D8" s="6">
        <f t="shared" si="0"/>
        <v>2759.58</v>
      </c>
      <c r="E8" s="40">
        <v>0</v>
      </c>
      <c r="F8" s="40">
        <v>0</v>
      </c>
      <c r="G8" s="61">
        <v>1769.5</v>
      </c>
      <c r="H8" s="6">
        <v>990.08</v>
      </c>
    </row>
    <row r="9" spans="1:8" ht="63.75">
      <c r="A9" s="1">
        <v>2</v>
      </c>
      <c r="B9" s="28" t="s">
        <v>108</v>
      </c>
      <c r="C9" s="28" t="s">
        <v>75</v>
      </c>
      <c r="D9" s="31">
        <f t="shared" si="0"/>
        <v>11184.96</v>
      </c>
      <c r="E9" s="31">
        <f>E10+E11+E12</f>
        <v>784.96</v>
      </c>
      <c r="F9" s="31">
        <f>F10+F11+F12</f>
        <v>4400</v>
      </c>
      <c r="G9" s="64">
        <f>G10+G11+G12</f>
        <v>4000</v>
      </c>
      <c r="H9" s="31">
        <f>H10+H11+H12</f>
        <v>2000</v>
      </c>
    </row>
    <row r="10" spans="1:8" ht="25.5">
      <c r="A10" s="1"/>
      <c r="B10" s="28"/>
      <c r="C10" s="10" t="s">
        <v>63</v>
      </c>
      <c r="D10" s="46">
        <f t="shared" si="0"/>
        <v>11184.96</v>
      </c>
      <c r="E10" s="46">
        <v>784.96</v>
      </c>
      <c r="F10" s="46">
        <v>4400</v>
      </c>
      <c r="G10" s="65">
        <v>4000</v>
      </c>
      <c r="H10" s="46">
        <v>2000</v>
      </c>
    </row>
    <row r="11" spans="1:8" ht="12.75">
      <c r="A11" s="1"/>
      <c r="B11" s="28"/>
      <c r="C11" s="10" t="s">
        <v>3</v>
      </c>
      <c r="D11" s="46">
        <f t="shared" si="0"/>
        <v>0</v>
      </c>
      <c r="E11" s="46"/>
      <c r="F11" s="46"/>
      <c r="G11" s="65"/>
      <c r="H11" s="31"/>
    </row>
    <row r="12" spans="1:8" ht="12.75">
      <c r="A12" s="1"/>
      <c r="B12" s="28"/>
      <c r="C12" s="10" t="s">
        <v>67</v>
      </c>
      <c r="D12" s="46">
        <f t="shared" si="0"/>
        <v>0</v>
      </c>
      <c r="E12" s="46"/>
      <c r="F12" s="46"/>
      <c r="G12" s="65"/>
      <c r="H12" s="31"/>
    </row>
    <row r="13" spans="1:8" ht="76.5">
      <c r="A13" s="1">
        <v>3</v>
      </c>
      <c r="B13" s="96" t="s">
        <v>103</v>
      </c>
      <c r="C13" s="9" t="s">
        <v>8</v>
      </c>
      <c r="D13" s="6">
        <f t="shared" si="0"/>
        <v>15786.5</v>
      </c>
      <c r="E13" s="6">
        <f>E14+E15</f>
        <v>5768.6</v>
      </c>
      <c r="F13" s="6">
        <f>F14+F15</f>
        <v>10017.9</v>
      </c>
      <c r="G13" s="60">
        <f>G14+G15</f>
        <v>0</v>
      </c>
      <c r="H13" s="6">
        <f>H14+H15</f>
        <v>0</v>
      </c>
    </row>
    <row r="14" spans="1:8" ht="25.5">
      <c r="A14" s="12"/>
      <c r="B14" s="13"/>
      <c r="C14" s="10" t="s">
        <v>63</v>
      </c>
      <c r="D14" s="40">
        <f t="shared" si="0"/>
        <v>13053.2</v>
      </c>
      <c r="E14" s="40">
        <v>4195.3</v>
      </c>
      <c r="F14" s="39">
        <v>8857.9</v>
      </c>
      <c r="G14" s="62"/>
      <c r="H14" s="6"/>
    </row>
    <row r="15" spans="1:8" ht="12.75">
      <c r="A15" s="12"/>
      <c r="B15" s="13"/>
      <c r="C15" s="10" t="s">
        <v>3</v>
      </c>
      <c r="D15" s="6">
        <f t="shared" si="0"/>
        <v>2733.3</v>
      </c>
      <c r="E15" s="40">
        <v>1573.3</v>
      </c>
      <c r="F15" s="39">
        <v>1160</v>
      </c>
      <c r="G15" s="62"/>
      <c r="H15" s="6"/>
    </row>
    <row r="16" spans="1:8" ht="66.75" customHeight="1">
      <c r="A16" s="12">
        <v>4</v>
      </c>
      <c r="B16" s="81" t="s">
        <v>94</v>
      </c>
      <c r="C16" s="26" t="s">
        <v>53</v>
      </c>
      <c r="D16" s="6">
        <f t="shared" si="0"/>
        <v>7323.900000000001</v>
      </c>
      <c r="E16" s="15">
        <f>E17+E18</f>
        <v>2122.8</v>
      </c>
      <c r="F16" s="15">
        <f>F17+F18</f>
        <v>5201.1</v>
      </c>
      <c r="G16" s="15">
        <f>G17+G18</f>
        <v>0</v>
      </c>
      <c r="H16" s="15">
        <f>H17+H18</f>
        <v>0</v>
      </c>
    </row>
    <row r="17" spans="1:8" ht="25.5">
      <c r="A17" s="12"/>
      <c r="B17" s="13"/>
      <c r="C17" s="10" t="s">
        <v>63</v>
      </c>
      <c r="D17" s="40">
        <f>E17+F17+G17</f>
        <v>4102.98</v>
      </c>
      <c r="E17" s="40">
        <v>1351</v>
      </c>
      <c r="F17" s="39">
        <v>2751.98</v>
      </c>
      <c r="G17" s="62"/>
      <c r="H17" s="6"/>
    </row>
    <row r="18" spans="1:8" ht="12.75">
      <c r="A18" s="12"/>
      <c r="B18" s="13"/>
      <c r="C18" s="10" t="s">
        <v>3</v>
      </c>
      <c r="D18" s="6">
        <f>E18+F18+G18</f>
        <v>3220.92</v>
      </c>
      <c r="E18" s="40">
        <v>771.8</v>
      </c>
      <c r="F18" s="39">
        <v>2449.12</v>
      </c>
      <c r="G18" s="62"/>
      <c r="H18" s="6"/>
    </row>
    <row r="19" spans="1:8" ht="51" customHeight="1">
      <c r="A19" s="58">
        <v>5</v>
      </c>
      <c r="B19" s="78" t="s">
        <v>29</v>
      </c>
      <c r="C19" s="16" t="s">
        <v>54</v>
      </c>
      <c r="D19" s="29">
        <f>D24+D27+D32+D36+D39+D41</f>
        <v>313851.19</v>
      </c>
      <c r="E19" s="29">
        <f>SUM(E24+E27+E32+E36+E39+E41)</f>
        <v>85010.42</v>
      </c>
      <c r="F19" s="29">
        <f>SUM(F24+F27+F32+F36+F39+F41)</f>
        <v>73691.59</v>
      </c>
      <c r="G19" s="29">
        <f>SUM(G24+G27+G32+G36+G39+G41)</f>
        <v>81004.59</v>
      </c>
      <c r="H19" s="29">
        <f>SUM(H24+H27+H32+H36+H39+H41)</f>
        <v>74144.59</v>
      </c>
    </row>
    <row r="20" spans="1:8" ht="25.5">
      <c r="A20" s="1"/>
      <c r="B20" s="3"/>
      <c r="C20" s="10" t="s">
        <v>63</v>
      </c>
      <c r="D20" s="46">
        <f>E20+F20+G20+H20</f>
        <v>122796.06999999999</v>
      </c>
      <c r="E20" s="44">
        <v>30295.3</v>
      </c>
      <c r="F20" s="40">
        <v>33039.59</v>
      </c>
      <c r="G20" s="61">
        <v>30448.59</v>
      </c>
      <c r="H20" s="46">
        <v>29012.59</v>
      </c>
    </row>
    <row r="21" spans="1:8" ht="12.75">
      <c r="A21" s="1"/>
      <c r="B21" s="3"/>
      <c r="C21" s="45" t="s">
        <v>66</v>
      </c>
      <c r="D21" s="46">
        <f>E21+F21+G21+H21</f>
        <v>4654.85</v>
      </c>
      <c r="E21" s="40">
        <v>1366.85</v>
      </c>
      <c r="F21" s="40">
        <v>900</v>
      </c>
      <c r="G21" s="61">
        <v>1116</v>
      </c>
      <c r="H21" s="31">
        <v>1272</v>
      </c>
    </row>
    <row r="22" spans="1:8" ht="12.75">
      <c r="A22" s="1"/>
      <c r="B22" s="3"/>
      <c r="C22" s="10" t="s">
        <v>3</v>
      </c>
      <c r="D22" s="46">
        <f>E22+F22+G22+H22</f>
        <v>23199.69</v>
      </c>
      <c r="E22" s="40">
        <v>7531.69</v>
      </c>
      <c r="F22" s="40">
        <v>5056</v>
      </c>
      <c r="G22" s="61">
        <v>5692</v>
      </c>
      <c r="H22" s="31">
        <v>4920</v>
      </c>
    </row>
    <row r="23" spans="1:8" ht="12.75">
      <c r="A23" s="1"/>
      <c r="B23" s="3"/>
      <c r="C23" s="5" t="s">
        <v>67</v>
      </c>
      <c r="D23" s="46">
        <f>E23+F23+G23+H23</f>
        <v>163200.58000000002</v>
      </c>
      <c r="E23" s="40">
        <v>45816.58</v>
      </c>
      <c r="F23" s="40">
        <v>34696</v>
      </c>
      <c r="G23" s="61">
        <v>43748</v>
      </c>
      <c r="H23" s="31">
        <v>38940</v>
      </c>
    </row>
    <row r="24" spans="1:8" ht="65.25" customHeight="1">
      <c r="A24" s="84" t="s">
        <v>38</v>
      </c>
      <c r="B24" s="82" t="s">
        <v>72</v>
      </c>
      <c r="C24" s="9" t="s">
        <v>55</v>
      </c>
      <c r="D24" s="30">
        <f>E24+F24+G24+H24</f>
        <v>67186</v>
      </c>
      <c r="E24" s="30">
        <f>E25+E26</f>
        <v>20936</v>
      </c>
      <c r="F24" s="30">
        <f>F25+F26</f>
        <v>13250</v>
      </c>
      <c r="G24" s="63">
        <f>G25+G26</f>
        <v>21950</v>
      </c>
      <c r="H24" s="30">
        <f>H25+H26</f>
        <v>11050</v>
      </c>
    </row>
    <row r="25" spans="1:8" ht="25.5">
      <c r="A25" s="53"/>
      <c r="B25" s="54"/>
      <c r="C25" s="10" t="s">
        <v>63</v>
      </c>
      <c r="D25" s="56">
        <f aca="true" t="shared" si="1" ref="D25:D32">E25+F25+G25+H25</f>
        <v>50826</v>
      </c>
      <c r="E25" s="46">
        <v>11576</v>
      </c>
      <c r="F25" s="46">
        <v>13250</v>
      </c>
      <c r="G25" s="65">
        <v>14950</v>
      </c>
      <c r="H25" s="40">
        <v>11050</v>
      </c>
    </row>
    <row r="26" spans="1:8" ht="12.75">
      <c r="A26" s="53"/>
      <c r="B26" s="54"/>
      <c r="C26" s="5" t="s">
        <v>67</v>
      </c>
      <c r="D26" s="30">
        <f t="shared" si="1"/>
        <v>16360</v>
      </c>
      <c r="E26" s="31">
        <v>9360</v>
      </c>
      <c r="F26" s="31">
        <v>0</v>
      </c>
      <c r="G26" s="64">
        <v>7000</v>
      </c>
      <c r="H26" s="6">
        <v>0</v>
      </c>
    </row>
    <row r="27" spans="1:8" ht="69" customHeight="1">
      <c r="A27" s="83" t="s">
        <v>39</v>
      </c>
      <c r="B27" s="28" t="s">
        <v>72</v>
      </c>
      <c r="C27" s="9" t="s">
        <v>56</v>
      </c>
      <c r="D27" s="30">
        <f t="shared" si="1"/>
        <v>47156.6</v>
      </c>
      <c r="E27" s="6">
        <f>E28+E29+E30+E31</f>
        <v>14276.6</v>
      </c>
      <c r="F27" s="6">
        <f>F28+F29+F30+F31</f>
        <v>9000</v>
      </c>
      <c r="G27" s="60">
        <f>G28+G29+G30+G31</f>
        <v>11160</v>
      </c>
      <c r="H27" s="6">
        <f>H28+H29+H30+H31</f>
        <v>12720</v>
      </c>
    </row>
    <row r="28" spans="1:8" ht="25.5">
      <c r="A28" s="51"/>
      <c r="B28" s="3"/>
      <c r="C28" s="10" t="s">
        <v>63</v>
      </c>
      <c r="D28" s="56">
        <f t="shared" si="1"/>
        <v>4750.4</v>
      </c>
      <c r="E28" s="40">
        <v>1462.4</v>
      </c>
      <c r="F28" s="40">
        <v>900</v>
      </c>
      <c r="G28" s="61">
        <v>1116</v>
      </c>
      <c r="H28" s="40">
        <v>1272</v>
      </c>
    </row>
    <row r="29" spans="1:8" ht="12.75">
      <c r="A29" s="51"/>
      <c r="B29" s="3"/>
      <c r="C29" s="45" t="s">
        <v>66</v>
      </c>
      <c r="D29" s="30">
        <f t="shared" si="1"/>
        <v>4654.85</v>
      </c>
      <c r="E29" s="6">
        <v>1366.85</v>
      </c>
      <c r="F29" s="6">
        <v>900</v>
      </c>
      <c r="G29" s="60">
        <v>1116</v>
      </c>
      <c r="H29" s="6">
        <v>1272</v>
      </c>
    </row>
    <row r="30" spans="1:8" ht="12.75">
      <c r="A30" s="51"/>
      <c r="B30" s="3"/>
      <c r="C30" s="10" t="s">
        <v>3</v>
      </c>
      <c r="D30" s="30">
        <f t="shared" si="1"/>
        <v>8768.65</v>
      </c>
      <c r="E30" s="6">
        <v>2192.65</v>
      </c>
      <c r="F30" s="6">
        <v>1800</v>
      </c>
      <c r="G30" s="60">
        <v>2232</v>
      </c>
      <c r="H30" s="6">
        <v>2544</v>
      </c>
    </row>
    <row r="31" spans="1:8" ht="12.75">
      <c r="A31" s="51"/>
      <c r="B31" s="3"/>
      <c r="C31" s="5" t="s">
        <v>67</v>
      </c>
      <c r="D31" s="30">
        <f t="shared" si="1"/>
        <v>28982.7</v>
      </c>
      <c r="E31" s="6">
        <v>9254.7</v>
      </c>
      <c r="F31" s="6">
        <v>5400</v>
      </c>
      <c r="G31" s="60">
        <v>6696</v>
      </c>
      <c r="H31" s="6">
        <v>7632</v>
      </c>
    </row>
    <row r="32" spans="1:8" ht="51" customHeight="1">
      <c r="A32" s="79" t="s">
        <v>40</v>
      </c>
      <c r="B32" s="28" t="s">
        <v>73</v>
      </c>
      <c r="C32" s="9" t="s">
        <v>57</v>
      </c>
      <c r="D32" s="30">
        <f t="shared" si="1"/>
        <v>34825.82</v>
      </c>
      <c r="E32" s="6">
        <f>E33+E34+E35</f>
        <v>5737.82</v>
      </c>
      <c r="F32" s="6">
        <f>F33+F34+F35</f>
        <v>8424</v>
      </c>
      <c r="G32" s="60">
        <f>G33+G34+G35</f>
        <v>9792</v>
      </c>
      <c r="H32" s="6">
        <f>H33+H34+H35</f>
        <v>10872</v>
      </c>
    </row>
    <row r="33" spans="1:8" ht="25.5">
      <c r="A33" s="51"/>
      <c r="B33" s="3"/>
      <c r="C33" s="10" t="s">
        <v>63</v>
      </c>
      <c r="D33" s="56">
        <f aca="true" t="shared" si="2" ref="D33:D39">E33+F33+G33+H33</f>
        <v>4136.9</v>
      </c>
      <c r="E33" s="40">
        <v>896.9</v>
      </c>
      <c r="F33" s="40">
        <v>972</v>
      </c>
      <c r="G33" s="61">
        <v>1080</v>
      </c>
      <c r="H33" s="40">
        <v>1188</v>
      </c>
    </row>
    <row r="34" spans="1:8" ht="12.75">
      <c r="A34" s="51"/>
      <c r="B34" s="3"/>
      <c r="C34" s="45" t="s">
        <v>3</v>
      </c>
      <c r="D34" s="30">
        <f t="shared" si="2"/>
        <v>7331.04</v>
      </c>
      <c r="E34" s="6">
        <v>1139.04</v>
      </c>
      <c r="F34" s="6">
        <v>1656</v>
      </c>
      <c r="G34" s="60">
        <v>2160</v>
      </c>
      <c r="H34" s="6">
        <v>2376</v>
      </c>
    </row>
    <row r="35" spans="1:8" ht="12.75">
      <c r="A35" s="51"/>
      <c r="B35" s="3"/>
      <c r="C35" s="10" t="s">
        <v>67</v>
      </c>
      <c r="D35" s="30">
        <f t="shared" si="2"/>
        <v>23357.88</v>
      </c>
      <c r="E35" s="6">
        <v>3701.88</v>
      </c>
      <c r="F35" s="6">
        <v>5796</v>
      </c>
      <c r="G35" s="60">
        <v>6552</v>
      </c>
      <c r="H35" s="6">
        <v>7308</v>
      </c>
    </row>
    <row r="36" spans="1:8" ht="66" customHeight="1">
      <c r="A36" s="79" t="s">
        <v>41</v>
      </c>
      <c r="B36" s="28" t="s">
        <v>72</v>
      </c>
      <c r="C36" s="9" t="s">
        <v>58</v>
      </c>
      <c r="D36" s="30">
        <f t="shared" si="2"/>
        <v>16900</v>
      </c>
      <c r="E36" s="6">
        <f>E37+E38</f>
        <v>8300</v>
      </c>
      <c r="F36" s="6">
        <f>F37+F38</f>
        <v>3900</v>
      </c>
      <c r="G36" s="6">
        <f>G37+G38</f>
        <v>2700</v>
      </c>
      <c r="H36" s="6">
        <f>H37+H38</f>
        <v>2000</v>
      </c>
    </row>
    <row r="37" spans="1:8" ht="25.5">
      <c r="A37" s="51"/>
      <c r="B37" s="3"/>
      <c r="C37" s="10" t="s">
        <v>63</v>
      </c>
      <c r="D37" s="56">
        <f t="shared" si="2"/>
        <v>9800</v>
      </c>
      <c r="E37" s="40">
        <v>4100</v>
      </c>
      <c r="F37" s="40">
        <v>2300</v>
      </c>
      <c r="G37" s="61">
        <v>1400</v>
      </c>
      <c r="H37" s="40">
        <v>2000</v>
      </c>
    </row>
    <row r="38" spans="1:8" ht="12.75">
      <c r="A38" s="51"/>
      <c r="B38" s="3"/>
      <c r="C38" s="45" t="s">
        <v>3</v>
      </c>
      <c r="D38" s="30">
        <f t="shared" si="2"/>
        <v>7100</v>
      </c>
      <c r="E38" s="6">
        <v>4200</v>
      </c>
      <c r="F38" s="6">
        <v>1600</v>
      </c>
      <c r="G38" s="60">
        <v>1300</v>
      </c>
      <c r="H38" s="6">
        <v>0</v>
      </c>
    </row>
    <row r="39" spans="1:8" ht="64.5" customHeight="1">
      <c r="A39" s="79" t="s">
        <v>42</v>
      </c>
      <c r="B39" s="28" t="s">
        <v>74</v>
      </c>
      <c r="C39" s="9" t="s">
        <v>59</v>
      </c>
      <c r="D39" s="30">
        <f t="shared" si="2"/>
        <v>37682.770000000004</v>
      </c>
      <c r="E39" s="6">
        <f>E40</f>
        <v>5660</v>
      </c>
      <c r="F39" s="6">
        <f>F40</f>
        <v>12617.59</v>
      </c>
      <c r="G39" s="60">
        <f>G40</f>
        <v>8902.59</v>
      </c>
      <c r="H39" s="6">
        <f>H40</f>
        <v>10502.59</v>
      </c>
    </row>
    <row r="40" spans="1:8" ht="25.5">
      <c r="A40" s="52"/>
      <c r="B40" s="13"/>
      <c r="C40" s="10" t="s">
        <v>63</v>
      </c>
      <c r="D40" s="56">
        <f>E40+F40+G40+H40</f>
        <v>37682.770000000004</v>
      </c>
      <c r="E40" s="39">
        <v>5660</v>
      </c>
      <c r="F40" s="39">
        <v>12617.59</v>
      </c>
      <c r="G40" s="62">
        <v>8902.59</v>
      </c>
      <c r="H40" s="40">
        <v>10502.59</v>
      </c>
    </row>
    <row r="41" spans="1:9" ht="66" customHeight="1">
      <c r="A41" s="79" t="s">
        <v>43</v>
      </c>
      <c r="B41" s="28" t="s">
        <v>72</v>
      </c>
      <c r="C41" s="9" t="s">
        <v>60</v>
      </c>
      <c r="D41" s="30">
        <f>E41+F41+G41+H41</f>
        <v>110100</v>
      </c>
      <c r="E41" s="6">
        <f>E42+E43</f>
        <v>30100</v>
      </c>
      <c r="F41" s="6">
        <f>F42+F43</f>
        <v>26500</v>
      </c>
      <c r="G41" s="60">
        <f>G42+G43</f>
        <v>26500</v>
      </c>
      <c r="H41" s="6">
        <f>H42+H43</f>
        <v>27000</v>
      </c>
      <c r="I41" s="57"/>
    </row>
    <row r="42" spans="1:8" ht="25.5">
      <c r="A42" s="52"/>
      <c r="B42" s="13"/>
      <c r="C42" s="37" t="s">
        <v>63</v>
      </c>
      <c r="D42" s="56">
        <f>E42+F42+G42+H42</f>
        <v>15600</v>
      </c>
      <c r="E42" s="40">
        <v>6600</v>
      </c>
      <c r="F42" s="40">
        <v>3000</v>
      </c>
      <c r="G42" s="61">
        <v>3000</v>
      </c>
      <c r="H42" s="40">
        <v>3000</v>
      </c>
    </row>
    <row r="43" spans="1:8" ht="12.75">
      <c r="A43" s="52"/>
      <c r="B43" s="13"/>
      <c r="C43" s="38" t="s">
        <v>64</v>
      </c>
      <c r="D43" s="56">
        <f>E43+F43+G43+H43</f>
        <v>94500</v>
      </c>
      <c r="E43" s="6">
        <v>23500</v>
      </c>
      <c r="F43" s="6">
        <v>23500</v>
      </c>
      <c r="G43" s="60">
        <v>23500</v>
      </c>
      <c r="H43" s="6">
        <v>24000</v>
      </c>
    </row>
    <row r="44" spans="1:8" ht="51">
      <c r="A44" s="12">
        <v>6</v>
      </c>
      <c r="B44" s="13" t="s">
        <v>7</v>
      </c>
      <c r="C44" s="9" t="s">
        <v>61</v>
      </c>
      <c r="D44" s="6">
        <f>E44+F44+G44+H44</f>
        <v>0</v>
      </c>
      <c r="E44" s="6">
        <f>E45+E46+E47+E48</f>
        <v>0</v>
      </c>
      <c r="F44" s="6">
        <f>F45+F46+F47+F48</f>
        <v>0</v>
      </c>
      <c r="G44" s="6">
        <f>G45+G46+G47+G48</f>
        <v>0</v>
      </c>
      <c r="H44" s="6">
        <f>H45+H46+H47+H48</f>
        <v>0</v>
      </c>
    </row>
    <row r="45" spans="1:8" ht="25.5">
      <c r="A45" s="12"/>
      <c r="B45" s="13"/>
      <c r="C45" s="37" t="s">
        <v>63</v>
      </c>
      <c r="D45" s="40">
        <f aca="true" t="shared" si="3" ref="D45:D55">E45+F45+G45</f>
        <v>0</v>
      </c>
      <c r="E45" s="40">
        <v>0</v>
      </c>
      <c r="F45" s="40"/>
      <c r="G45" s="61"/>
      <c r="H45" s="6"/>
    </row>
    <row r="46" spans="1:8" ht="12.75">
      <c r="A46" s="12"/>
      <c r="B46" s="13"/>
      <c r="C46" s="38" t="s">
        <v>3</v>
      </c>
      <c r="D46" s="40">
        <f t="shared" si="3"/>
        <v>0</v>
      </c>
      <c r="E46" s="40">
        <v>0</v>
      </c>
      <c r="F46" s="40"/>
      <c r="G46" s="61"/>
      <c r="H46" s="6"/>
    </row>
    <row r="47" spans="1:8" ht="25.5">
      <c r="A47" s="12"/>
      <c r="B47" s="13"/>
      <c r="C47" s="38" t="s">
        <v>68</v>
      </c>
      <c r="D47" s="40">
        <f t="shared" si="3"/>
        <v>0</v>
      </c>
      <c r="E47" s="40">
        <v>0</v>
      </c>
      <c r="F47" s="40"/>
      <c r="G47" s="61"/>
      <c r="H47" s="6"/>
    </row>
    <row r="48" spans="1:8" ht="12.75">
      <c r="A48" s="12"/>
      <c r="B48" s="13"/>
      <c r="C48" s="38" t="s">
        <v>65</v>
      </c>
      <c r="D48" s="40">
        <f t="shared" si="3"/>
        <v>0</v>
      </c>
      <c r="E48" s="40">
        <v>0</v>
      </c>
      <c r="F48" s="40"/>
      <c r="G48" s="61"/>
      <c r="H48" s="6"/>
    </row>
    <row r="49" spans="1:8" ht="76.5">
      <c r="A49" s="85">
        <v>7</v>
      </c>
      <c r="B49" s="14" t="s">
        <v>106</v>
      </c>
      <c r="C49" s="9" t="s">
        <v>102</v>
      </c>
      <c r="D49" s="31">
        <f>E49+F49+G49+H49</f>
        <v>94489.94</v>
      </c>
      <c r="E49" s="31">
        <f>E50+E51+E52</f>
        <v>94489.94</v>
      </c>
      <c r="F49" s="31">
        <f>F50+F51+F52</f>
        <v>0</v>
      </c>
      <c r="G49" s="31">
        <f>G50+G51+G52</f>
        <v>0</v>
      </c>
      <c r="H49" s="31">
        <f>H50+H51+H52</f>
        <v>0</v>
      </c>
    </row>
    <row r="50" spans="1:8" ht="25.5">
      <c r="A50" s="85"/>
      <c r="B50" s="14"/>
      <c r="C50" s="37" t="s">
        <v>63</v>
      </c>
      <c r="D50" s="46">
        <f t="shared" si="3"/>
        <v>8886.29</v>
      </c>
      <c r="E50" s="46">
        <v>8886.29</v>
      </c>
      <c r="F50" s="46"/>
      <c r="G50" s="65"/>
      <c r="H50" s="46"/>
    </row>
    <row r="51" spans="1:8" ht="12.75">
      <c r="A51" s="85"/>
      <c r="B51" s="14"/>
      <c r="C51" s="38" t="s">
        <v>3</v>
      </c>
      <c r="D51" s="46">
        <f t="shared" si="3"/>
        <v>27526.33</v>
      </c>
      <c r="E51" s="31">
        <v>27526.33</v>
      </c>
      <c r="F51" s="46"/>
      <c r="G51" s="65"/>
      <c r="H51" s="46"/>
    </row>
    <row r="52" spans="1:8" ht="25.5">
      <c r="A52" s="85"/>
      <c r="B52" s="14"/>
      <c r="C52" s="86" t="s">
        <v>68</v>
      </c>
      <c r="D52" s="87">
        <f t="shared" si="3"/>
        <v>58077.32</v>
      </c>
      <c r="E52" s="87">
        <v>58077.32</v>
      </c>
      <c r="F52" s="88"/>
      <c r="G52" s="89"/>
      <c r="H52" s="88"/>
    </row>
    <row r="53" spans="1:8" ht="76.5">
      <c r="A53" s="1">
        <v>8</v>
      </c>
      <c r="B53" s="96" t="s">
        <v>92</v>
      </c>
      <c r="C53" s="9" t="s">
        <v>62</v>
      </c>
      <c r="D53" s="6">
        <f>E53+F53+G53+H53</f>
        <v>39964.57</v>
      </c>
      <c r="E53" s="6">
        <f>E54+E55</f>
        <v>26349.02</v>
      </c>
      <c r="F53" s="6">
        <f>F54+F55</f>
        <v>13615.55</v>
      </c>
      <c r="G53" s="6">
        <f>G54+G55</f>
        <v>0</v>
      </c>
      <c r="H53" s="6">
        <f>H54+H55</f>
        <v>0</v>
      </c>
    </row>
    <row r="54" spans="1:8" ht="25.5">
      <c r="A54" s="1"/>
      <c r="B54" s="80"/>
      <c r="C54" s="37" t="s">
        <v>63</v>
      </c>
      <c r="D54" s="40">
        <f t="shared" si="3"/>
        <v>21364.57</v>
      </c>
      <c r="E54" s="40">
        <v>7749.02</v>
      </c>
      <c r="F54" s="40">
        <v>13615.55</v>
      </c>
      <c r="G54" s="40"/>
      <c r="H54" s="6"/>
    </row>
    <row r="55" spans="1:8" ht="12.75">
      <c r="A55" s="1"/>
      <c r="B55" s="80"/>
      <c r="C55" s="38" t="s">
        <v>3</v>
      </c>
      <c r="D55" s="6">
        <f t="shared" si="3"/>
        <v>18600</v>
      </c>
      <c r="E55" s="40">
        <v>18600</v>
      </c>
      <c r="F55" s="40">
        <v>0</v>
      </c>
      <c r="G55" s="40"/>
      <c r="H55" s="6"/>
    </row>
    <row r="56" spans="1:8" ht="51">
      <c r="A56" s="90">
        <v>9</v>
      </c>
      <c r="B56" s="91" t="s">
        <v>20</v>
      </c>
      <c r="C56" s="92" t="s">
        <v>97</v>
      </c>
      <c r="D56" s="93">
        <f>E56+F56+G56+H56</f>
        <v>888.8340000000001</v>
      </c>
      <c r="E56" s="93">
        <f>E57</f>
        <v>280.976</v>
      </c>
      <c r="F56" s="93">
        <f>F57</f>
        <v>357.234</v>
      </c>
      <c r="G56" s="94">
        <f>G57</f>
        <v>250.624</v>
      </c>
      <c r="H56" s="36">
        <f>H57</f>
        <v>0</v>
      </c>
    </row>
    <row r="57" spans="1:8" ht="25.5">
      <c r="A57" s="1"/>
      <c r="B57" s="3"/>
      <c r="C57" s="37" t="s">
        <v>63</v>
      </c>
      <c r="D57" s="39">
        <f>E57+F57+G57</f>
        <v>888.8340000000001</v>
      </c>
      <c r="E57" s="39">
        <v>280.976</v>
      </c>
      <c r="F57" s="39">
        <v>357.234</v>
      </c>
      <c r="G57" s="62">
        <v>250.624</v>
      </c>
      <c r="H57" s="6"/>
    </row>
    <row r="58" spans="1:8" ht="63.75">
      <c r="A58" s="1">
        <v>10</v>
      </c>
      <c r="B58" s="3" t="s">
        <v>93</v>
      </c>
      <c r="C58" s="9" t="s">
        <v>79</v>
      </c>
      <c r="D58" s="6">
        <f>E58+F58+G58+H58</f>
        <v>24625.940000000002</v>
      </c>
      <c r="E58" s="6">
        <f>E59+E60</f>
        <v>3699.1</v>
      </c>
      <c r="F58" s="6">
        <f>F59+F60</f>
        <v>5822.5</v>
      </c>
      <c r="G58" s="60">
        <f>G59+G60</f>
        <v>7372.78</v>
      </c>
      <c r="H58" s="6">
        <f>H59+H60</f>
        <v>7731.56</v>
      </c>
    </row>
    <row r="59" spans="1:8" ht="25.5">
      <c r="A59" s="1"/>
      <c r="B59" s="3"/>
      <c r="C59" s="37" t="s">
        <v>63</v>
      </c>
      <c r="D59" s="40">
        <f>E59+F59+G59+H59</f>
        <v>24275.940000000002</v>
      </c>
      <c r="E59" s="40">
        <v>3619.1</v>
      </c>
      <c r="F59" s="40">
        <v>5732.5</v>
      </c>
      <c r="G59" s="61">
        <v>7282.78</v>
      </c>
      <c r="H59" s="40">
        <v>7641.56</v>
      </c>
    </row>
    <row r="60" spans="1:8" ht="12.75">
      <c r="A60" s="1"/>
      <c r="B60" s="3"/>
      <c r="C60" s="38" t="s">
        <v>64</v>
      </c>
      <c r="D60" s="40">
        <f>E60+F60+G60+H60</f>
        <v>350</v>
      </c>
      <c r="E60" s="6">
        <v>80</v>
      </c>
      <c r="F60" s="6">
        <v>90</v>
      </c>
      <c r="G60" s="60">
        <v>90</v>
      </c>
      <c r="H60" s="6">
        <v>90</v>
      </c>
    </row>
    <row r="61" spans="1:8" ht="19.5" customHeight="1">
      <c r="A61" s="24" t="s">
        <v>2</v>
      </c>
      <c r="B61" s="24"/>
      <c r="C61" s="35"/>
      <c r="D61" s="24"/>
      <c r="E61" s="4"/>
      <c r="F61" s="4"/>
      <c r="G61" s="66"/>
      <c r="H61" s="6"/>
    </row>
    <row r="62" spans="1:8" ht="63.75">
      <c r="A62" s="12">
        <v>11</v>
      </c>
      <c r="B62" s="13" t="s">
        <v>105</v>
      </c>
      <c r="C62" s="100" t="s">
        <v>10</v>
      </c>
      <c r="D62" s="6">
        <f>E62+F62+G62+H62</f>
        <v>160369.6</v>
      </c>
      <c r="E62" s="6">
        <f>E63+E64</f>
        <v>18972.800000000003</v>
      </c>
      <c r="F62" s="6">
        <f>F63+F64</f>
        <v>81033.8</v>
      </c>
      <c r="G62" s="60">
        <f>G63+G64</f>
        <v>60363</v>
      </c>
      <c r="H62" s="6">
        <f>H63+H64</f>
        <v>0</v>
      </c>
    </row>
    <row r="63" spans="1:8" ht="25.5">
      <c r="A63" s="12"/>
      <c r="B63" s="13"/>
      <c r="C63" s="37" t="s">
        <v>63</v>
      </c>
      <c r="D63" s="40">
        <f>E63+F63+G63</f>
        <v>113753.70000000001</v>
      </c>
      <c r="E63" s="47">
        <v>53.9</v>
      </c>
      <c r="F63" s="47">
        <v>56608.9</v>
      </c>
      <c r="G63" s="67">
        <v>57090.9</v>
      </c>
      <c r="H63" s="6"/>
    </row>
    <row r="64" spans="1:8" ht="12.75">
      <c r="A64" s="12"/>
      <c r="B64" s="13"/>
      <c r="C64" s="38" t="s">
        <v>3</v>
      </c>
      <c r="D64" s="40">
        <f>E64+F64+G64</f>
        <v>46615.9</v>
      </c>
      <c r="E64" s="47">
        <v>18918.9</v>
      </c>
      <c r="F64" s="47">
        <v>24424.9</v>
      </c>
      <c r="G64" s="67">
        <v>3272.1</v>
      </c>
      <c r="H64" s="6"/>
    </row>
    <row r="65" spans="1:8" ht="72" customHeight="1">
      <c r="A65" s="12">
        <v>12</v>
      </c>
      <c r="B65" s="27" t="s">
        <v>37</v>
      </c>
      <c r="C65" s="9" t="s">
        <v>11</v>
      </c>
      <c r="D65" s="36">
        <f>E65+F65+G65+H65</f>
        <v>2772.0299999999997</v>
      </c>
      <c r="E65" s="6">
        <f>E66</f>
        <v>634.51</v>
      </c>
      <c r="F65" s="6">
        <f>F66</f>
        <v>671.67</v>
      </c>
      <c r="G65" s="6">
        <f>G66</f>
        <v>718.44</v>
      </c>
      <c r="H65" s="6">
        <f>H66</f>
        <v>747.41</v>
      </c>
    </row>
    <row r="66" spans="1:8" ht="25.5">
      <c r="A66" s="1"/>
      <c r="B66" s="2"/>
      <c r="C66" s="37" t="s">
        <v>63</v>
      </c>
      <c r="D66" s="47">
        <f>E66+F66+G66+H66</f>
        <v>2772.0299999999997</v>
      </c>
      <c r="E66" s="40">
        <v>634.51</v>
      </c>
      <c r="F66" s="40">
        <v>671.67</v>
      </c>
      <c r="G66" s="61">
        <v>718.44</v>
      </c>
      <c r="H66" s="40">
        <v>747.41</v>
      </c>
    </row>
    <row r="67" spans="1:8" ht="63.75">
      <c r="A67" s="1">
        <v>13</v>
      </c>
      <c r="B67" s="34" t="s">
        <v>100</v>
      </c>
      <c r="C67" s="9" t="s">
        <v>9</v>
      </c>
      <c r="D67" s="6">
        <f>E67+F67+G67+H67</f>
        <v>8754.06</v>
      </c>
      <c r="E67" s="6">
        <f>E68</f>
        <v>748.28</v>
      </c>
      <c r="F67" s="6">
        <f>F68</f>
        <v>8005.78</v>
      </c>
      <c r="G67" s="60">
        <f>G68</f>
        <v>0</v>
      </c>
      <c r="H67" s="6">
        <f>H68</f>
        <v>0</v>
      </c>
    </row>
    <row r="68" spans="1:8" ht="25.5">
      <c r="A68" s="1"/>
      <c r="B68" s="34"/>
      <c r="C68" s="37" t="s">
        <v>63</v>
      </c>
      <c r="D68" s="40">
        <f aca="true" t="shared" si="4" ref="D68:D73">E68+F68+G68</f>
        <v>8754.06</v>
      </c>
      <c r="E68" s="40">
        <v>748.28</v>
      </c>
      <c r="F68" s="40">
        <v>8005.78</v>
      </c>
      <c r="G68" s="61"/>
      <c r="H68" s="6"/>
    </row>
    <row r="69" spans="1:8" ht="66.75" customHeight="1">
      <c r="A69" s="1">
        <v>14</v>
      </c>
      <c r="B69" s="34" t="s">
        <v>96</v>
      </c>
      <c r="C69" s="9" t="s">
        <v>36</v>
      </c>
      <c r="D69" s="6">
        <f>E69+F69+G69+H69</f>
        <v>1285.3</v>
      </c>
      <c r="E69" s="6">
        <f>E70</f>
        <v>1285.3</v>
      </c>
      <c r="F69" s="6">
        <f>F70</f>
        <v>0</v>
      </c>
      <c r="G69" s="6">
        <f>G70</f>
        <v>0</v>
      </c>
      <c r="H69" s="6">
        <f>H70</f>
        <v>0</v>
      </c>
    </row>
    <row r="70" spans="1:8" ht="25.5">
      <c r="A70" s="1"/>
      <c r="B70" s="25"/>
      <c r="C70" s="37" t="s">
        <v>63</v>
      </c>
      <c r="D70" s="40">
        <f t="shared" si="4"/>
        <v>1285.3</v>
      </c>
      <c r="E70" s="40">
        <v>1285.3</v>
      </c>
      <c r="F70" s="40"/>
      <c r="G70" s="61"/>
      <c r="H70" s="6"/>
    </row>
    <row r="71" spans="1:8" ht="63.75">
      <c r="A71" s="1">
        <v>15</v>
      </c>
      <c r="B71" s="34" t="s">
        <v>49</v>
      </c>
      <c r="C71" s="9" t="s">
        <v>78</v>
      </c>
      <c r="D71" s="6">
        <f>E71+F71+G71+H71</f>
        <v>16152.650000000001</v>
      </c>
      <c r="E71" s="6">
        <f>E72+E73</f>
        <v>16152.650000000001</v>
      </c>
      <c r="F71" s="6">
        <f>F72+F73</f>
        <v>0</v>
      </c>
      <c r="G71" s="60">
        <f>G72+G73</f>
        <v>0</v>
      </c>
      <c r="H71" s="6">
        <f>H72+H73</f>
        <v>0</v>
      </c>
    </row>
    <row r="72" spans="1:8" ht="25.5">
      <c r="A72" s="1"/>
      <c r="B72" s="34"/>
      <c r="C72" s="37" t="s">
        <v>63</v>
      </c>
      <c r="D72" s="74">
        <f t="shared" si="4"/>
        <v>10356.7</v>
      </c>
      <c r="E72" s="40">
        <v>10356.7</v>
      </c>
      <c r="F72" s="40"/>
      <c r="G72" s="61"/>
      <c r="H72" s="40"/>
    </row>
    <row r="73" spans="1:8" ht="12.75">
      <c r="A73" s="1"/>
      <c r="B73" s="34"/>
      <c r="C73" s="38" t="s">
        <v>3</v>
      </c>
      <c r="D73" s="48">
        <f t="shared" si="4"/>
        <v>5795.95</v>
      </c>
      <c r="E73" s="6">
        <v>5795.95</v>
      </c>
      <c r="F73" s="6"/>
      <c r="G73" s="60"/>
      <c r="H73" s="6"/>
    </row>
    <row r="74" spans="1:8" ht="18.75" customHeight="1">
      <c r="A74" s="24" t="s">
        <v>21</v>
      </c>
      <c r="B74" s="24"/>
      <c r="C74" s="24"/>
      <c r="D74" s="23"/>
      <c r="E74" s="4"/>
      <c r="F74" s="4"/>
      <c r="G74" s="66"/>
      <c r="H74" s="6"/>
    </row>
    <row r="75" spans="1:8" ht="63.75">
      <c r="A75" s="12">
        <v>16</v>
      </c>
      <c r="B75" s="14" t="s">
        <v>104</v>
      </c>
      <c r="C75" s="9" t="s">
        <v>88</v>
      </c>
      <c r="D75" s="6">
        <f>E75+F75+G75+H75</f>
        <v>1829.5</v>
      </c>
      <c r="E75" s="6">
        <f>E76</f>
        <v>1829.5</v>
      </c>
      <c r="F75" s="6">
        <f>F76</f>
        <v>0</v>
      </c>
      <c r="G75" s="60">
        <f>G76</f>
        <v>0</v>
      </c>
      <c r="H75" s="6">
        <f>H76</f>
        <v>0</v>
      </c>
    </row>
    <row r="76" spans="1:8" ht="25.5">
      <c r="A76" s="12"/>
      <c r="B76" s="14"/>
      <c r="C76" s="37" t="s">
        <v>63</v>
      </c>
      <c r="D76" s="40">
        <f>E76+F76+G76</f>
        <v>1829.5</v>
      </c>
      <c r="E76" s="40">
        <v>1829.5</v>
      </c>
      <c r="F76" s="40"/>
      <c r="G76" s="61"/>
      <c r="H76" s="6"/>
    </row>
    <row r="77" spans="1:8" ht="67.5" customHeight="1">
      <c r="A77" s="1">
        <v>17</v>
      </c>
      <c r="B77" s="28" t="s">
        <v>45</v>
      </c>
      <c r="C77" s="9" t="s">
        <v>12</v>
      </c>
      <c r="D77" s="6">
        <f>E77+F77+G77+H77</f>
        <v>250</v>
      </c>
      <c r="E77" s="6">
        <f>E78</f>
        <v>250</v>
      </c>
      <c r="F77" s="6">
        <f>F78</f>
        <v>0</v>
      </c>
      <c r="G77" s="60">
        <f>G78</f>
        <v>0</v>
      </c>
      <c r="H77" s="6">
        <f>H78</f>
        <v>0</v>
      </c>
    </row>
    <row r="78" spans="1:8" ht="25.5">
      <c r="A78" s="1"/>
      <c r="B78" s="3"/>
      <c r="C78" s="37" t="s">
        <v>63</v>
      </c>
      <c r="D78" s="40">
        <f>E78+F78+G78</f>
        <v>250</v>
      </c>
      <c r="E78" s="40">
        <v>250</v>
      </c>
      <c r="F78" s="6"/>
      <c r="G78" s="60"/>
      <c r="H78" s="6"/>
    </row>
    <row r="79" spans="1:8" ht="66.75" customHeight="1">
      <c r="A79" s="1">
        <v>18</v>
      </c>
      <c r="B79" s="28" t="s">
        <v>46</v>
      </c>
      <c r="C79" s="9" t="s">
        <v>101</v>
      </c>
      <c r="D79" s="6">
        <f>E79+F79+G79+H79</f>
        <v>1300</v>
      </c>
      <c r="E79" s="6">
        <f>E80</f>
        <v>322</v>
      </c>
      <c r="F79" s="6">
        <f>F80</f>
        <v>323</v>
      </c>
      <c r="G79" s="60">
        <f>G80</f>
        <v>327</v>
      </c>
      <c r="H79" s="6">
        <f>H80</f>
        <v>328</v>
      </c>
    </row>
    <row r="80" spans="1:8" ht="25.5">
      <c r="A80" s="1"/>
      <c r="B80" s="28"/>
      <c r="C80" s="37" t="s">
        <v>63</v>
      </c>
      <c r="D80" s="40">
        <f>E80+F80+G80+H80</f>
        <v>1300</v>
      </c>
      <c r="E80" s="40">
        <v>322</v>
      </c>
      <c r="F80" s="40">
        <v>323</v>
      </c>
      <c r="G80" s="61">
        <v>327</v>
      </c>
      <c r="H80" s="40">
        <v>328</v>
      </c>
    </row>
    <row r="81" spans="1:8" ht="63.75">
      <c r="A81" s="1">
        <v>19</v>
      </c>
      <c r="B81" s="28" t="s">
        <v>91</v>
      </c>
      <c r="C81" s="9" t="s">
        <v>90</v>
      </c>
      <c r="D81" s="6">
        <f>E81+F81+G81+H81</f>
        <v>750</v>
      </c>
      <c r="E81" s="6">
        <f>E82</f>
        <v>0</v>
      </c>
      <c r="F81" s="6">
        <f>F82</f>
        <v>250</v>
      </c>
      <c r="G81" s="6">
        <f>G82</f>
        <v>250</v>
      </c>
      <c r="H81" s="6">
        <f>H82</f>
        <v>250</v>
      </c>
    </row>
    <row r="82" spans="1:8" ht="25.5">
      <c r="A82" s="1"/>
      <c r="B82" s="28"/>
      <c r="C82" s="37" t="s">
        <v>63</v>
      </c>
      <c r="D82" s="40">
        <f>E82+F82+G82+H82</f>
        <v>750</v>
      </c>
      <c r="E82" s="40"/>
      <c r="F82" s="40">
        <v>250</v>
      </c>
      <c r="G82" s="40">
        <v>250</v>
      </c>
      <c r="H82" s="40">
        <v>250</v>
      </c>
    </row>
    <row r="83" spans="1:8" ht="18" customHeight="1">
      <c r="A83" s="24" t="s">
        <v>6</v>
      </c>
      <c r="B83" s="24"/>
      <c r="C83" s="24"/>
      <c r="D83" s="22"/>
      <c r="E83" s="22"/>
      <c r="F83" s="22"/>
      <c r="G83" s="22"/>
      <c r="H83" s="6"/>
    </row>
    <row r="84" spans="1:8" ht="63.75">
      <c r="A84" s="1">
        <v>20</v>
      </c>
      <c r="B84" s="28" t="s">
        <v>95</v>
      </c>
      <c r="C84" s="3" t="s">
        <v>22</v>
      </c>
      <c r="D84" s="6">
        <f>E84+F84+G84+H84</f>
        <v>10095.42</v>
      </c>
      <c r="E84" s="6">
        <f>E85</f>
        <v>5794.02</v>
      </c>
      <c r="F84" s="6">
        <f>F85</f>
        <v>2125.8</v>
      </c>
      <c r="G84" s="6">
        <f>G85</f>
        <v>2175.6</v>
      </c>
      <c r="H84" s="6">
        <f>H85</f>
        <v>0</v>
      </c>
    </row>
    <row r="85" spans="1:8" ht="25.5">
      <c r="A85" s="1"/>
      <c r="B85" s="28"/>
      <c r="C85" s="37" t="s">
        <v>63</v>
      </c>
      <c r="D85" s="40">
        <f>E85+F85+G85</f>
        <v>10095.42</v>
      </c>
      <c r="E85" s="40">
        <v>5794.02</v>
      </c>
      <c r="F85" s="40">
        <v>2125.8</v>
      </c>
      <c r="G85" s="61">
        <v>2175.6</v>
      </c>
      <c r="H85" s="40"/>
    </row>
    <row r="86" spans="1:8" ht="18.75" customHeight="1">
      <c r="A86" s="24" t="s">
        <v>4</v>
      </c>
      <c r="B86" s="24"/>
      <c r="C86" s="24"/>
      <c r="D86" s="24"/>
      <c r="E86" s="24"/>
      <c r="F86" s="24"/>
      <c r="G86" s="35"/>
      <c r="H86" s="6"/>
    </row>
    <row r="87" spans="1:8" ht="38.25">
      <c r="A87" s="1">
        <v>21</v>
      </c>
      <c r="B87" s="3" t="s">
        <v>15</v>
      </c>
      <c r="C87" s="9" t="s">
        <v>13</v>
      </c>
      <c r="D87" s="6">
        <f>E87+F87+G87+H87</f>
        <v>818.53</v>
      </c>
      <c r="E87" s="7">
        <f>E88</f>
        <v>818.53</v>
      </c>
      <c r="F87" s="7">
        <f>F88</f>
        <v>0</v>
      </c>
      <c r="G87" s="7">
        <f>G88</f>
        <v>0</v>
      </c>
      <c r="H87" s="7">
        <f>H88</f>
        <v>0</v>
      </c>
    </row>
    <row r="88" spans="1:8" ht="25.5">
      <c r="A88" s="1"/>
      <c r="B88" s="3"/>
      <c r="C88" s="41" t="s">
        <v>63</v>
      </c>
      <c r="D88" s="40">
        <f>E88+F88+G88</f>
        <v>818.53</v>
      </c>
      <c r="E88" s="44">
        <v>818.53</v>
      </c>
      <c r="F88" s="40"/>
      <c r="G88" s="61"/>
      <c r="H88" s="6"/>
    </row>
    <row r="89" spans="1:8" ht="40.5" customHeight="1">
      <c r="A89" s="12">
        <v>22</v>
      </c>
      <c r="B89" s="13" t="s">
        <v>26</v>
      </c>
      <c r="C89" s="73" t="s">
        <v>77</v>
      </c>
      <c r="D89" s="15">
        <f>E89+F89+G89+H89</f>
        <v>215</v>
      </c>
      <c r="E89" s="15">
        <f>E90</f>
        <v>215</v>
      </c>
      <c r="F89" s="15">
        <f>F90</f>
        <v>0</v>
      </c>
      <c r="G89" s="6">
        <f>G90</f>
        <v>0</v>
      </c>
      <c r="H89" s="6">
        <f>H90</f>
        <v>0</v>
      </c>
    </row>
    <row r="90" spans="1:8" ht="25.5">
      <c r="A90" s="12"/>
      <c r="B90" s="13"/>
      <c r="C90" s="41" t="s">
        <v>63</v>
      </c>
      <c r="D90" s="15">
        <f>E90+F90+G90</f>
        <v>215</v>
      </c>
      <c r="E90" s="15">
        <v>215</v>
      </c>
      <c r="F90" s="33"/>
      <c r="G90" s="68"/>
      <c r="H90" s="6"/>
    </row>
    <row r="91" spans="1:8" ht="40.5" customHeight="1">
      <c r="A91" s="1">
        <v>23</v>
      </c>
      <c r="B91" s="3" t="s">
        <v>14</v>
      </c>
      <c r="C91" s="98" t="s">
        <v>76</v>
      </c>
      <c r="D91" s="6">
        <f>E91+F91+G91+H91</f>
        <v>360</v>
      </c>
      <c r="E91" s="6">
        <f>E92</f>
        <v>360</v>
      </c>
      <c r="F91" s="6">
        <f>F92</f>
        <v>0</v>
      </c>
      <c r="G91" s="60">
        <f>G92</f>
        <v>0</v>
      </c>
      <c r="H91" s="6">
        <f>H92</f>
        <v>0</v>
      </c>
    </row>
    <row r="92" spans="1:8" ht="25.5">
      <c r="A92" s="1"/>
      <c r="B92" s="97"/>
      <c r="C92" s="37" t="s">
        <v>63</v>
      </c>
      <c r="D92" s="48">
        <f>E92+F92+G92</f>
        <v>360</v>
      </c>
      <c r="E92" s="6">
        <v>360</v>
      </c>
      <c r="F92" s="6"/>
      <c r="G92" s="60"/>
      <c r="H92" s="6"/>
    </row>
    <row r="93" spans="1:8" ht="63.75">
      <c r="A93" s="1">
        <v>24</v>
      </c>
      <c r="B93" s="3" t="s">
        <v>35</v>
      </c>
      <c r="C93" s="99" t="s">
        <v>18</v>
      </c>
      <c r="D93" s="6">
        <f>E93+F93+G93+H93</f>
        <v>358.3</v>
      </c>
      <c r="E93" s="6">
        <f>E94</f>
        <v>119</v>
      </c>
      <c r="F93" s="6">
        <f>F94</f>
        <v>113</v>
      </c>
      <c r="G93" s="6">
        <f>G94</f>
        <v>126.3</v>
      </c>
      <c r="H93" s="6">
        <f>H94</f>
        <v>0</v>
      </c>
    </row>
    <row r="94" spans="1:8" ht="25.5">
      <c r="A94" s="1"/>
      <c r="B94" s="3"/>
      <c r="C94" s="41" t="s">
        <v>63</v>
      </c>
      <c r="D94" s="40">
        <f aca="true" t="shared" si="5" ref="D94:D102">E94+F94+G94</f>
        <v>358.3</v>
      </c>
      <c r="E94" s="40">
        <v>119</v>
      </c>
      <c r="F94" s="49">
        <v>113</v>
      </c>
      <c r="G94" s="69">
        <v>126.3</v>
      </c>
      <c r="H94" s="6"/>
    </row>
    <row r="95" spans="1:8" ht="63.75">
      <c r="A95" s="1">
        <v>25</v>
      </c>
      <c r="B95" s="3" t="s">
        <v>47</v>
      </c>
      <c r="C95" s="8" t="s">
        <v>19</v>
      </c>
      <c r="D95" s="6">
        <f>E95+F95+G95+H95</f>
        <v>691.7</v>
      </c>
      <c r="E95" s="6">
        <f>E96</f>
        <v>334.6</v>
      </c>
      <c r="F95" s="32">
        <f>F96</f>
        <v>357.1</v>
      </c>
      <c r="G95" s="32">
        <f>G96</f>
        <v>0</v>
      </c>
      <c r="H95" s="32">
        <f>H96</f>
        <v>0</v>
      </c>
    </row>
    <row r="96" spans="1:8" ht="25.5">
      <c r="A96" s="1"/>
      <c r="B96" s="3"/>
      <c r="C96" s="41" t="s">
        <v>63</v>
      </c>
      <c r="D96" s="40">
        <f t="shared" si="5"/>
        <v>691.7</v>
      </c>
      <c r="E96" s="40">
        <v>334.6</v>
      </c>
      <c r="F96" s="49">
        <v>357.1</v>
      </c>
      <c r="G96" s="70"/>
      <c r="H96" s="6"/>
    </row>
    <row r="97" spans="1:8" ht="54.75" customHeight="1">
      <c r="A97" s="1">
        <v>26</v>
      </c>
      <c r="B97" s="28" t="s">
        <v>44</v>
      </c>
      <c r="C97" s="20" t="s">
        <v>16</v>
      </c>
      <c r="D97" s="6">
        <f>E97+F97+G97+H97</f>
        <v>133500</v>
      </c>
      <c r="E97" s="6">
        <f>E98+E99+E100</f>
        <v>46500</v>
      </c>
      <c r="F97" s="32">
        <f>F98+F99+F100</f>
        <v>43500</v>
      </c>
      <c r="G97" s="32">
        <f>G98+G99+G100</f>
        <v>43500</v>
      </c>
      <c r="H97" s="32">
        <f>H98+H99+H100</f>
        <v>0</v>
      </c>
    </row>
    <row r="98" spans="1:8" ht="25.5">
      <c r="A98" s="1"/>
      <c r="B98" s="28"/>
      <c r="C98" s="37" t="s">
        <v>63</v>
      </c>
      <c r="D98" s="40">
        <f t="shared" si="5"/>
        <v>3000</v>
      </c>
      <c r="E98" s="40">
        <v>0</v>
      </c>
      <c r="F98" s="49">
        <v>1500</v>
      </c>
      <c r="G98" s="49">
        <v>1500</v>
      </c>
      <c r="H98" s="40">
        <v>0</v>
      </c>
    </row>
    <row r="99" spans="1:8" ht="12.75">
      <c r="A99" s="1"/>
      <c r="B99" s="28"/>
      <c r="C99" s="37" t="s">
        <v>69</v>
      </c>
      <c r="D99" s="40">
        <f t="shared" si="5"/>
        <v>35000</v>
      </c>
      <c r="E99" s="40">
        <v>15000</v>
      </c>
      <c r="F99" s="49">
        <v>20000</v>
      </c>
      <c r="G99" s="49">
        <v>0</v>
      </c>
      <c r="H99" s="6">
        <v>0</v>
      </c>
    </row>
    <row r="100" spans="1:8" ht="13.5" customHeight="1">
      <c r="A100" s="1"/>
      <c r="B100" s="28"/>
      <c r="C100" s="50" t="s">
        <v>70</v>
      </c>
      <c r="D100" s="40">
        <f t="shared" si="5"/>
        <v>95500</v>
      </c>
      <c r="E100" s="40">
        <v>31500</v>
      </c>
      <c r="F100" s="49">
        <v>22000</v>
      </c>
      <c r="G100" s="49">
        <v>42000</v>
      </c>
      <c r="H100" s="6">
        <v>0</v>
      </c>
    </row>
    <row r="101" spans="1:8" ht="63.75">
      <c r="A101" s="1">
        <v>27</v>
      </c>
      <c r="B101" s="3" t="s">
        <v>109</v>
      </c>
      <c r="C101" s="9" t="s">
        <v>86</v>
      </c>
      <c r="D101" s="6">
        <f>E101+F101+G101+H101</f>
        <v>2165</v>
      </c>
      <c r="E101" s="6">
        <f>E102</f>
        <v>805</v>
      </c>
      <c r="F101" s="32">
        <f>F102</f>
        <v>510</v>
      </c>
      <c r="G101" s="32">
        <f>G102</f>
        <v>850</v>
      </c>
      <c r="H101" s="32">
        <f>H102</f>
        <v>0</v>
      </c>
    </row>
    <row r="102" spans="1:8" ht="25.5">
      <c r="A102" s="12"/>
      <c r="B102" s="3"/>
      <c r="C102" s="37" t="s">
        <v>63</v>
      </c>
      <c r="D102" s="40">
        <f t="shared" si="5"/>
        <v>2165</v>
      </c>
      <c r="E102" s="40">
        <v>805</v>
      </c>
      <c r="F102" s="49">
        <v>510</v>
      </c>
      <c r="G102" s="49">
        <v>850</v>
      </c>
      <c r="H102" s="6"/>
    </row>
    <row r="103" spans="1:8" ht="51" customHeight="1">
      <c r="A103" s="1">
        <v>28</v>
      </c>
      <c r="B103" s="3" t="s">
        <v>32</v>
      </c>
      <c r="C103" s="8" t="s">
        <v>33</v>
      </c>
      <c r="D103" s="95"/>
      <c r="E103" s="104" t="s">
        <v>34</v>
      </c>
      <c r="F103" s="104"/>
      <c r="G103" s="104"/>
      <c r="H103" s="104"/>
    </row>
    <row r="104" spans="1:8" ht="42" customHeight="1">
      <c r="A104" s="90">
        <v>29</v>
      </c>
      <c r="B104" s="28" t="s">
        <v>48</v>
      </c>
      <c r="C104" s="9" t="s">
        <v>85</v>
      </c>
      <c r="D104" s="6">
        <f>E104+F104+G104+H104</f>
        <v>200</v>
      </c>
      <c r="E104" s="6">
        <f>E105</f>
        <v>200</v>
      </c>
      <c r="F104" s="6">
        <f>F105</f>
        <v>0</v>
      </c>
      <c r="G104" s="6">
        <f>G105</f>
        <v>0</v>
      </c>
      <c r="H104" s="6">
        <f>H105</f>
        <v>0</v>
      </c>
    </row>
    <row r="105" spans="1:8" ht="25.5">
      <c r="A105" s="1"/>
      <c r="B105" s="3"/>
      <c r="C105" s="37" t="s">
        <v>63</v>
      </c>
      <c r="D105" s="40">
        <f>E105+F105+G105</f>
        <v>200</v>
      </c>
      <c r="E105" s="40">
        <v>200</v>
      </c>
      <c r="F105" s="40"/>
      <c r="G105" s="40"/>
      <c r="H105" s="6"/>
    </row>
    <row r="106" spans="1:8" ht="63.75">
      <c r="A106" s="12">
        <v>30</v>
      </c>
      <c r="B106" s="3" t="s">
        <v>30</v>
      </c>
      <c r="C106" s="20" t="s">
        <v>31</v>
      </c>
      <c r="D106" s="6">
        <f>E106+F106+G106+H106</f>
        <v>8230.05</v>
      </c>
      <c r="E106" s="6">
        <f>E107+E108</f>
        <v>3915.13</v>
      </c>
      <c r="F106" s="32">
        <f>F107+F108</f>
        <v>4314.92</v>
      </c>
      <c r="G106" s="32">
        <f>G107+G108</f>
        <v>0</v>
      </c>
      <c r="H106" s="32">
        <f>H107+H108</f>
        <v>0</v>
      </c>
    </row>
    <row r="107" spans="1:8" ht="25.5">
      <c r="A107" s="12"/>
      <c r="B107" s="13"/>
      <c r="C107" s="41" t="s">
        <v>63</v>
      </c>
      <c r="D107" s="39">
        <f>E107+F107+G107</f>
        <v>5854.51</v>
      </c>
      <c r="E107" s="39">
        <v>1989.59</v>
      </c>
      <c r="F107" s="42">
        <v>3864.92</v>
      </c>
      <c r="G107" s="71"/>
      <c r="H107" s="6"/>
    </row>
    <row r="108" spans="1:8" ht="12.75">
      <c r="A108" s="12"/>
      <c r="B108" s="13"/>
      <c r="C108" s="41" t="s">
        <v>3</v>
      </c>
      <c r="D108" s="15">
        <f>E108+F108+G108</f>
        <v>2375.54</v>
      </c>
      <c r="E108" s="15">
        <v>1925.54</v>
      </c>
      <c r="F108" s="33">
        <v>450</v>
      </c>
      <c r="G108" s="68"/>
      <c r="H108" s="6"/>
    </row>
    <row r="109" spans="1:8" ht="63.75" customHeight="1">
      <c r="A109" s="12">
        <v>31</v>
      </c>
      <c r="B109" s="13" t="s">
        <v>80</v>
      </c>
      <c r="C109" s="8" t="s">
        <v>81</v>
      </c>
      <c r="D109" s="15"/>
      <c r="E109" s="109" t="s">
        <v>34</v>
      </c>
      <c r="F109" s="110"/>
      <c r="G109" s="110"/>
      <c r="H109" s="111"/>
    </row>
    <row r="110" spans="1:8" ht="63.75">
      <c r="A110" s="12">
        <v>32</v>
      </c>
      <c r="B110" s="13" t="s">
        <v>50</v>
      </c>
      <c r="C110" s="21" t="s">
        <v>51</v>
      </c>
      <c r="D110" s="15">
        <f>E110+F110+G110+H110</f>
        <v>3815.5</v>
      </c>
      <c r="E110" s="15">
        <f>E111+E112</f>
        <v>0</v>
      </c>
      <c r="F110" s="15">
        <f>F111+F112</f>
        <v>1641.5</v>
      </c>
      <c r="G110" s="15">
        <f>G111+G112</f>
        <v>991</v>
      </c>
      <c r="H110" s="15">
        <f>H111+H112</f>
        <v>1183</v>
      </c>
    </row>
    <row r="111" spans="1:8" ht="25.5">
      <c r="A111" s="12"/>
      <c r="B111" s="13"/>
      <c r="C111" s="41" t="s">
        <v>63</v>
      </c>
      <c r="D111" s="39">
        <f>E111+F111+G111+H111</f>
        <v>3565.5</v>
      </c>
      <c r="E111" s="39">
        <v>0</v>
      </c>
      <c r="F111" s="39">
        <v>1391.5</v>
      </c>
      <c r="G111" s="71">
        <v>991</v>
      </c>
      <c r="H111" s="40">
        <v>1183</v>
      </c>
    </row>
    <row r="112" spans="1:8" ht="12.75">
      <c r="A112" s="12"/>
      <c r="B112" s="13"/>
      <c r="C112" s="41" t="s">
        <v>3</v>
      </c>
      <c r="D112" s="15">
        <f>E112+F112+G112+H112</f>
        <v>250</v>
      </c>
      <c r="E112" s="39">
        <v>0</v>
      </c>
      <c r="F112" s="39">
        <v>250</v>
      </c>
      <c r="G112" s="71">
        <v>0</v>
      </c>
      <c r="H112" s="6">
        <v>0</v>
      </c>
    </row>
    <row r="113" spans="1:8" ht="15.75" customHeight="1">
      <c r="A113" s="112" t="s">
        <v>83</v>
      </c>
      <c r="B113" s="113"/>
      <c r="C113" s="114"/>
      <c r="D113" s="15"/>
      <c r="E113" s="39"/>
      <c r="F113" s="39"/>
      <c r="G113" s="71"/>
      <c r="H113" s="15"/>
    </row>
    <row r="114" spans="1:8" ht="63.75">
      <c r="A114" s="12">
        <v>33</v>
      </c>
      <c r="B114" s="28" t="s">
        <v>89</v>
      </c>
      <c r="C114" s="3" t="s">
        <v>87</v>
      </c>
      <c r="D114" s="15">
        <f>E114+F114+G114+H114</f>
        <v>754</v>
      </c>
      <c r="E114" s="15">
        <f>E115</f>
        <v>100</v>
      </c>
      <c r="F114" s="15">
        <f>F115</f>
        <v>327</v>
      </c>
      <c r="G114" s="15">
        <f>G115</f>
        <v>327</v>
      </c>
      <c r="H114" s="15">
        <f>H115</f>
        <v>0</v>
      </c>
    </row>
    <row r="115" spans="1:8" ht="25.5">
      <c r="A115" s="12"/>
      <c r="B115" s="28"/>
      <c r="C115" s="41" t="s">
        <v>63</v>
      </c>
      <c r="D115" s="39">
        <f>E115+F115+G115</f>
        <v>754</v>
      </c>
      <c r="E115" s="39">
        <v>100</v>
      </c>
      <c r="F115" s="39">
        <v>327</v>
      </c>
      <c r="G115" s="71">
        <v>327</v>
      </c>
      <c r="H115" s="6"/>
    </row>
  </sheetData>
  <sheetProtection/>
  <mergeCells count="10">
    <mergeCell ref="E109:H109"/>
    <mergeCell ref="A113:C113"/>
    <mergeCell ref="A3:A4"/>
    <mergeCell ref="B3:B4"/>
    <mergeCell ref="A1:H1"/>
    <mergeCell ref="A5:C5"/>
    <mergeCell ref="E3:H3"/>
    <mergeCell ref="E103:H103"/>
    <mergeCell ref="D3:D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rowBreaks count="4" manualBreakCount="4">
    <brk id="35" max="7" man="1"/>
    <brk id="60" max="7" man="1"/>
    <brk id="82" max="7" man="1"/>
    <brk id="10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2">
      <selection activeCell="B15" sqref="B15"/>
    </sheetView>
  </sheetViews>
  <sheetFormatPr defaultColWidth="9.140625" defaultRowHeight="12.75"/>
  <cols>
    <col min="1" max="1" width="4.8515625" style="0" customWidth="1"/>
    <col min="2" max="2" width="82.421875" style="0" customWidth="1"/>
  </cols>
  <sheetData>
    <row r="1" spans="1:2" ht="31.5" customHeight="1">
      <c r="A1" s="72">
        <v>1</v>
      </c>
      <c r="B1" s="38" t="s">
        <v>13</v>
      </c>
    </row>
    <row r="2" spans="1:2" ht="30.75" customHeight="1">
      <c r="A2" s="72">
        <v>2</v>
      </c>
      <c r="B2" s="50" t="s">
        <v>77</v>
      </c>
    </row>
    <row r="3" spans="1:2" ht="21" customHeight="1">
      <c r="A3" s="72">
        <v>3</v>
      </c>
      <c r="B3" s="76" t="s">
        <v>84</v>
      </c>
    </row>
    <row r="4" spans="1:2" ht="39" customHeight="1">
      <c r="A4" s="72">
        <v>4</v>
      </c>
      <c r="B4" s="55" t="s">
        <v>18</v>
      </c>
    </row>
    <row r="5" spans="1:2" ht="32.25" customHeight="1">
      <c r="A5" s="72">
        <v>5</v>
      </c>
      <c r="B5" s="55" t="s">
        <v>19</v>
      </c>
    </row>
    <row r="6" spans="1:2" ht="30" customHeight="1">
      <c r="A6" s="72">
        <v>6</v>
      </c>
      <c r="B6" s="77" t="s">
        <v>16</v>
      </c>
    </row>
    <row r="7" spans="1:2" ht="29.25" customHeight="1">
      <c r="A7" s="72">
        <v>7</v>
      </c>
      <c r="B7" s="77" t="s">
        <v>17</v>
      </c>
    </row>
    <row r="8" spans="1:2" ht="30.75" customHeight="1">
      <c r="A8" s="72">
        <v>8</v>
      </c>
      <c r="B8" s="55" t="s">
        <v>33</v>
      </c>
    </row>
    <row r="9" spans="1:2" ht="27" customHeight="1">
      <c r="A9" s="72">
        <v>9</v>
      </c>
      <c r="B9" s="38" t="s">
        <v>85</v>
      </c>
    </row>
    <row r="10" spans="1:2" ht="29.25" customHeight="1">
      <c r="A10" s="72">
        <v>10</v>
      </c>
      <c r="B10" s="77" t="s">
        <v>31</v>
      </c>
    </row>
    <row r="11" spans="1:2" ht="38.25">
      <c r="A11" s="72">
        <v>11</v>
      </c>
      <c r="B11" s="55" t="s">
        <v>81</v>
      </c>
    </row>
    <row r="12" spans="1:2" ht="30" customHeight="1">
      <c r="A12" s="72">
        <v>12</v>
      </c>
      <c r="B12" s="77" t="s">
        <v>51</v>
      </c>
    </row>
    <row r="13" spans="1:2" ht="30" customHeight="1">
      <c r="A13" s="72">
        <v>13</v>
      </c>
      <c r="B13" s="75" t="s">
        <v>82</v>
      </c>
    </row>
    <row r="14" spans="1:2" ht="38.25" customHeight="1">
      <c r="A14" s="4"/>
      <c r="B14" s="4"/>
    </row>
    <row r="15" spans="1:2" ht="38.25" customHeight="1">
      <c r="A15" s="4"/>
      <c r="B15" s="4"/>
    </row>
    <row r="16" spans="1:2" ht="39" customHeight="1">
      <c r="A16" s="4"/>
      <c r="B16" s="4"/>
    </row>
    <row r="17" spans="1:2" ht="39" customHeight="1">
      <c r="A17" s="4"/>
      <c r="B17" s="4"/>
    </row>
    <row r="18" spans="1:2" ht="39.75" customHeight="1">
      <c r="A18" s="4"/>
      <c r="B18" s="4"/>
    </row>
    <row r="19" spans="1:2" ht="37.5" customHeight="1">
      <c r="A19" s="4"/>
      <c r="B19" s="4"/>
    </row>
    <row r="20" spans="1:2" ht="39" customHeight="1">
      <c r="A20" s="4"/>
      <c r="B20" s="4"/>
    </row>
    <row r="21" spans="1:2" ht="37.5" customHeight="1">
      <c r="A21" s="4"/>
      <c r="B21" s="4"/>
    </row>
    <row r="22" spans="1:2" ht="38.25" customHeight="1">
      <c r="A22" s="4"/>
      <c r="B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Николаевна Бочкарёва</cp:lastModifiedBy>
  <cp:lastPrinted>2013-03-25T11:21:15Z</cp:lastPrinted>
  <dcterms:created xsi:type="dcterms:W3CDTF">1996-10-08T23:32:33Z</dcterms:created>
  <dcterms:modified xsi:type="dcterms:W3CDTF">2013-05-30T03:19:48Z</dcterms:modified>
  <cp:category/>
  <cp:version/>
  <cp:contentType/>
  <cp:contentStatus/>
</cp:coreProperties>
</file>